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<sst xmlns="http://schemas.openxmlformats.org/spreadsheetml/2006/main" count="6" uniqueCount="6">
  <si>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ANALYSE GROUPÉE</t>
  </si>
  <si>
    <t>Nombre d'immeubles</t>
  </si>
  <si>
    <t>Prix de l'Analyse groupée (TTC)</t>
  </si>
  <si>
    <t>Prix de l'Analyse groupée (HT)</t>
  </si>
  <si>
    <t>Réduction par tranche de 10 immeubles</t>
  </si>
  <si>
    <t>Prix moyen par immeuble (HT)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</si>
</sst>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&quot; €&quot;"/>
    <numFmt numFmtId="167" formatCode="#,##0.00\ [$€-40C];[RED]\-#,##0.00\ [$€-40C]"/>
    <numFmt numFmtId="168" formatCode="0%"/>
  </numFmts>
  <fonts count="5">
    <font>
      <sz val="10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6" fontId="2" fillId="2" borderId="0" xfId="0" applyNumberFormat="1" applyFont="1" applyFill="1" applyAlignment="1">
      <alignment/>
    </xf>
    <xf numFmtId="164" fontId="3" fillId="3" borderId="0" xfId="0" applyFont="1" applyFill="1" applyAlignment="1">
      <alignment wrapText="1"/>
    </xf>
    <xf numFmtId="165" fontId="3" fillId="3" borderId="0" xfId="0" applyNumberFormat="1" applyFont="1" applyFill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F28" sqref="F28"/>
    </sheetView>
  </sheetViews>
  <sheetFormatPr defaultColWidth="11.421875" defaultRowHeight="12.75"/>
  <cols>
    <col min="1" max="1" width="12.57421875" style="0" customWidth="1"/>
    <col min="2" max="2" width="14.57421875" style="0" customWidth="1"/>
    <col min="3" max="3" width="13.28125" style="1" customWidth="1"/>
    <col min="4" max="4" width="13.421875" style="0" customWidth="1"/>
    <col min="5" max="5" width="14.00390625" style="0" customWidth="1"/>
    <col min="7" max="7" width="12.8515625" style="0" customWidth="1"/>
    <col min="8" max="9" width="14.421875" style="0" customWidth="1"/>
    <col min="10" max="10" width="13.57421875" style="0" customWidth="1"/>
    <col min="11" max="11" width="14.28125" style="0" customWidth="1"/>
  </cols>
  <sheetData>
    <row r="1" spans="1:5" ht="17.25">
      <c r="A1" s="2" t="s">
        <v>0</v>
      </c>
      <c r="B1" s="2"/>
      <c r="C1" s="3"/>
      <c r="D1" s="4"/>
      <c r="E1" s="5">
        <v>12</v>
      </c>
    </row>
    <row r="2" spans="1:11" s="8" customFormat="1" ht="63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G2"/>
      <c r="H2"/>
      <c r="I2"/>
      <c r="J2"/>
      <c r="K2"/>
    </row>
    <row r="3" spans="1:6" ht="12.75">
      <c r="A3" s="9">
        <v>10</v>
      </c>
      <c r="B3" s="10">
        <f>C3*1.196</f>
        <v>114</v>
      </c>
      <c r="C3" s="11">
        <f>$A$3*$E$1*(1-D3)/1.196</f>
        <v>95.31772575250837</v>
      </c>
      <c r="D3" s="12">
        <v>0.05</v>
      </c>
      <c r="E3" s="11">
        <f>C3/A3</f>
        <v>9.531772575250837</v>
      </c>
      <c r="F3" s="11"/>
    </row>
    <row r="4" spans="1:6" ht="12.75">
      <c r="A4" s="9">
        <f>A3+$A$3</f>
        <v>20</v>
      </c>
      <c r="B4" s="10">
        <f>C4*1.196</f>
        <v>222</v>
      </c>
      <c r="C4" s="11">
        <f>C3+$A$3*$E$1*(1-D4)/1.196</f>
        <v>185.61872909698997</v>
      </c>
      <c r="D4" s="12">
        <f>D3+$D$3</f>
        <v>0.1</v>
      </c>
      <c r="E4" s="11">
        <f>C4/A4</f>
        <v>9.280936454849499</v>
      </c>
      <c r="F4" s="11"/>
    </row>
    <row r="5" spans="1:6" ht="12.75">
      <c r="A5" s="9">
        <f>A4+$A$3</f>
        <v>30</v>
      </c>
      <c r="B5" s="10">
        <f>C5*1.196</f>
        <v>324</v>
      </c>
      <c r="C5" s="11">
        <f>C4+$A$3*$E$1*(1-D5)/1.196</f>
        <v>270.90301003344484</v>
      </c>
      <c r="D5" s="12">
        <f>MIN(50%,D4+$D$3)</f>
        <v>0.15000000000000002</v>
      </c>
      <c r="E5" s="11">
        <f>C5/A5</f>
        <v>9.03010033444816</v>
      </c>
      <c r="F5" s="11"/>
    </row>
    <row r="6" spans="1:6" ht="12.75">
      <c r="A6" s="9">
        <f>A5+$A$3</f>
        <v>40</v>
      </c>
      <c r="B6" s="10">
        <f>C6*1.196</f>
        <v>420</v>
      </c>
      <c r="C6" s="11">
        <f>C5+$A$3*$E$1*(1-D6)/1.196</f>
        <v>351.1705685618729</v>
      </c>
      <c r="D6" s="12">
        <f>MIN(50%,D5+$D$3)</f>
        <v>0.2</v>
      </c>
      <c r="E6" s="11">
        <f>C6/A6</f>
        <v>8.779264214046822</v>
      </c>
      <c r="F6" s="11"/>
    </row>
    <row r="7" spans="1:6" ht="12.75">
      <c r="A7" s="9">
        <f>A6+$A$3</f>
        <v>50</v>
      </c>
      <c r="B7" s="10">
        <f>C7*1.196</f>
        <v>510</v>
      </c>
      <c r="C7" s="11">
        <f>C6+$A$3*$E$1*(1-D7)/1.196</f>
        <v>426.4214046822743</v>
      </c>
      <c r="D7" s="12">
        <f>MIN(50%,D6+$D$3)</f>
        <v>0.25</v>
      </c>
      <c r="E7" s="11">
        <f>C7/A7</f>
        <v>8.528428093645486</v>
      </c>
      <c r="F7" s="11"/>
    </row>
    <row r="8" spans="1:6" ht="12.75">
      <c r="A8" s="9">
        <f>A7+$A$3</f>
        <v>60</v>
      </c>
      <c r="B8" s="10">
        <f>C8*1.196</f>
        <v>594</v>
      </c>
      <c r="C8" s="11">
        <f>C7+$A$3*$E$1*(1-D8)/1.196</f>
        <v>496.6555183946489</v>
      </c>
      <c r="D8" s="12">
        <f>MIN(50%,D7+$D$3)</f>
        <v>0.3</v>
      </c>
      <c r="E8" s="11">
        <f>C8/A8</f>
        <v>8.277591973244148</v>
      </c>
      <c r="F8" s="11"/>
    </row>
    <row r="9" spans="1:6" ht="12.75">
      <c r="A9" s="9">
        <f>A8+$A$3</f>
        <v>70</v>
      </c>
      <c r="B9" s="10">
        <f>C9*1.196</f>
        <v>672.0000000000001</v>
      </c>
      <c r="C9" s="11">
        <f>C8+$A$3*$E$1*(1-D9)/1.196</f>
        <v>561.8729096989968</v>
      </c>
      <c r="D9" s="12">
        <f>MIN(50%,D8+$D$3)</f>
        <v>0.35</v>
      </c>
      <c r="E9" s="11">
        <f>C9/A9</f>
        <v>8.026755852842811</v>
      </c>
      <c r="F9" s="11"/>
    </row>
    <row r="10" spans="1:6" ht="12.75">
      <c r="A10" s="9">
        <f>A9+$A$3</f>
        <v>80</v>
      </c>
      <c r="B10" s="10">
        <f>C10*1.196</f>
        <v>744.0000000000001</v>
      </c>
      <c r="C10" s="11">
        <f>C9+$A$3*$E$1*(1-D10)/1.196</f>
        <v>622.0735785953178</v>
      </c>
      <c r="D10" s="12">
        <f>MIN(50%,D9+$D$3)</f>
        <v>0.39999999999999997</v>
      </c>
      <c r="E10" s="11">
        <f>C10/A10</f>
        <v>7.775919732441473</v>
      </c>
      <c r="F10" s="11"/>
    </row>
    <row r="11" spans="1:6" ht="12.75">
      <c r="A11" s="9">
        <f>A10+$A$3</f>
        <v>90</v>
      </c>
      <c r="B11" s="10">
        <f>C11*1.196</f>
        <v>810</v>
      </c>
      <c r="C11" s="11">
        <f>C10+$A$3*$E$1*(1-D11)/1.196</f>
        <v>677.2575250836121</v>
      </c>
      <c r="D11" s="12">
        <f>MIN(50%,D10+$D$3)</f>
        <v>0.44999999999999996</v>
      </c>
      <c r="E11" s="11">
        <f>C11/A11</f>
        <v>7.5250836120401345</v>
      </c>
      <c r="F11" s="11"/>
    </row>
    <row r="12" spans="1:6" ht="12.75">
      <c r="A12" s="9">
        <f>A11+$A$3</f>
        <v>100</v>
      </c>
      <c r="B12" s="10">
        <f>C12*1.196</f>
        <v>870.0000000000001</v>
      </c>
      <c r="C12" s="11">
        <f>C11+$A$3*$E$1*(1-D12)/1.196</f>
        <v>727.4247491638797</v>
      </c>
      <c r="D12" s="12">
        <f>MIN(50%,D11+$D$3)</f>
        <v>0.49999999999999994</v>
      </c>
      <c r="E12" s="11">
        <f>C12/A12</f>
        <v>7.274247491638797</v>
      </c>
      <c r="F12" s="11"/>
    </row>
    <row r="13" spans="1:6" ht="12.75">
      <c r="A13" s="9">
        <f>A12+$A$3</f>
        <v>110</v>
      </c>
      <c r="B13" s="10">
        <f>C13*1.196</f>
        <v>930.0000000000001</v>
      </c>
      <c r="C13" s="11">
        <f>C12+$A$3*$E$1*(1-D13)/1.196</f>
        <v>777.5919732441473</v>
      </c>
      <c r="D13" s="12">
        <f>MIN(50%,D12+$D$3)</f>
        <v>0.5</v>
      </c>
      <c r="E13" s="11">
        <f>C13/A13</f>
        <v>7.0690179385831575</v>
      </c>
      <c r="F13" s="11"/>
    </row>
    <row r="14" spans="1:6" ht="12.75">
      <c r="A14" s="9">
        <f>A13+$A$3</f>
        <v>120</v>
      </c>
      <c r="B14" s="10">
        <f>C14*1.196</f>
        <v>990.0000000000002</v>
      </c>
      <c r="C14" s="11">
        <f>C13+$A$3*$E$1*(1-D14)/1.196</f>
        <v>827.7591973244149</v>
      </c>
      <c r="D14" s="12">
        <f>MIN(50%,D13+$D$3)</f>
        <v>0.5</v>
      </c>
      <c r="E14" s="11">
        <f>C14/A14</f>
        <v>6.897993311036791</v>
      </c>
      <c r="F14" s="11"/>
    </row>
    <row r="15" spans="1:6" ht="12.75">
      <c r="A15" s="9">
        <f>A14+$A$3</f>
        <v>130</v>
      </c>
      <c r="B15" s="10">
        <f>C15*1.196</f>
        <v>1050.0000000000002</v>
      </c>
      <c r="C15" s="11">
        <f>C14+$A$3*$E$1*(1-D15)/1.196</f>
        <v>877.9264214046825</v>
      </c>
      <c r="D15" s="12">
        <f>MIN(50%,D14+$D$3)</f>
        <v>0.5</v>
      </c>
      <c r="E15" s="11">
        <f>C15/A15</f>
        <v>6.753280164651404</v>
      </c>
      <c r="F15" s="11"/>
    </row>
    <row r="16" spans="1:6" ht="12.75">
      <c r="A16" s="9">
        <f>A15+$A$3</f>
        <v>140</v>
      </c>
      <c r="B16" s="10">
        <f>C16*1.196</f>
        <v>1110.0000000000002</v>
      </c>
      <c r="C16" s="11">
        <f>C15+$A$3*$E$1*(1-D16)/1.196</f>
        <v>928.0936454849501</v>
      </c>
      <c r="D16" s="12">
        <f>MIN(50%,D15+$D$3)</f>
        <v>0.5</v>
      </c>
      <c r="E16" s="11">
        <f>C16/A16</f>
        <v>6.629240324892501</v>
      </c>
      <c r="F16" s="11"/>
    </row>
    <row r="17" spans="1:6" ht="12.75">
      <c r="A17" s="9">
        <f>A16+$A$3</f>
        <v>150</v>
      </c>
      <c r="B17" s="10">
        <f>C17*1.196</f>
        <v>1170.0000000000005</v>
      </c>
      <c r="C17" s="11">
        <f>C16+$A$3*$E$1*(1-D17)/1.196</f>
        <v>978.2608695652177</v>
      </c>
      <c r="D17" s="12">
        <f>MIN(50%,D16+$D$3)</f>
        <v>0.5</v>
      </c>
      <c r="E17" s="11">
        <f>C17/A17</f>
        <v>6.521739130434785</v>
      </c>
      <c r="F17" s="11"/>
    </row>
    <row r="18" spans="1:6" ht="12.75">
      <c r="A18" s="9">
        <f>A17+$A$3</f>
        <v>160</v>
      </c>
      <c r="B18" s="10">
        <f>C18*1.196</f>
        <v>1230.0000000000002</v>
      </c>
      <c r="C18" s="11">
        <f>C17+$A$3*$E$1*(1-D18)/1.196</f>
        <v>1028.4280936454852</v>
      </c>
      <c r="D18" s="12">
        <f>MIN(50%,D17+$D$3)</f>
        <v>0.5</v>
      </c>
      <c r="E18" s="11">
        <f>C18/A18</f>
        <v>6.427675585284282</v>
      </c>
      <c r="F18" s="11"/>
    </row>
    <row r="19" spans="1:6" ht="12.75">
      <c r="A19" s="9">
        <f>A18+$A$3</f>
        <v>170</v>
      </c>
      <c r="B19" s="10">
        <f>C19*1.196</f>
        <v>1290.0000000000002</v>
      </c>
      <c r="C19" s="11">
        <f>C18+$A$3*$E$1*(1-D19)/1.196</f>
        <v>1078.5953177257527</v>
      </c>
      <c r="D19" s="12">
        <f>MIN(50%,D18+$D$3)</f>
        <v>0.5</v>
      </c>
      <c r="E19" s="11">
        <f>C19/A19</f>
        <v>6.344678339563251</v>
      </c>
      <c r="F19" s="11"/>
    </row>
    <row r="20" spans="1:6" ht="12.75">
      <c r="A20" s="9">
        <f>A19+$A$3</f>
        <v>180</v>
      </c>
      <c r="B20" s="10">
        <f>C20*1.196</f>
        <v>1350</v>
      </c>
      <c r="C20" s="11">
        <f>C19+$A$3*$E$1*(1-D20)/1.196</f>
        <v>1128.7625418060202</v>
      </c>
      <c r="D20" s="12">
        <f>MIN(50%,D19+$D$3)</f>
        <v>0.5</v>
      </c>
      <c r="E20" s="11">
        <f>C20/A20</f>
        <v>6.270903010033446</v>
      </c>
      <c r="F20" s="11"/>
    </row>
    <row r="21" spans="1:6" ht="12.75">
      <c r="A21" s="9">
        <f>A20+$A$3</f>
        <v>190</v>
      </c>
      <c r="B21" s="10">
        <f>C21*1.196</f>
        <v>1410</v>
      </c>
      <c r="C21" s="11">
        <f>C20+$A$3*$E$1*(1-D21)/1.196</f>
        <v>1178.9297658862877</v>
      </c>
      <c r="D21" s="12">
        <f>MIN(50%,D20+$D$3)</f>
        <v>0.5</v>
      </c>
      <c r="E21" s="11">
        <f>C21/A21</f>
        <v>6.204893504664672</v>
      </c>
      <c r="F21" s="11"/>
    </row>
    <row r="22" spans="1:6" ht="12.75">
      <c r="A22" s="9">
        <f>A21+$A$3</f>
        <v>200</v>
      </c>
      <c r="B22" s="10">
        <f>C22*1.196</f>
        <v>1470</v>
      </c>
      <c r="C22" s="11">
        <f>C21+$A$3*$E$1*(1-D22)/1.196</f>
        <v>1229.0969899665552</v>
      </c>
      <c r="D22" s="12">
        <f>MIN(50%,D21+$D$3)</f>
        <v>0.5</v>
      </c>
      <c r="E22" s="11">
        <f>C22/A22</f>
        <v>6.145484949832776</v>
      </c>
      <c r="F22" s="11"/>
    </row>
    <row r="23" spans="1:6" ht="12.75">
      <c r="A23" s="9">
        <f>A22+$A$3</f>
        <v>210</v>
      </c>
      <c r="B23" s="10">
        <f>C23*1.196</f>
        <v>1529.9999999999998</v>
      </c>
      <c r="C23" s="11">
        <f>C22+$A$3*$E$1*(1-D23)/1.196</f>
        <v>1279.2642140468226</v>
      </c>
      <c r="D23" s="12">
        <f>MIN(50%,D22+$D$3)</f>
        <v>0.5</v>
      </c>
      <c r="E23" s="11">
        <f>C23/A23</f>
        <v>6.091734352603917</v>
      </c>
      <c r="F23" s="11"/>
    </row>
    <row r="24" spans="1:6" ht="12.75">
      <c r="A24" s="9">
        <f>A23+$A$3</f>
        <v>220</v>
      </c>
      <c r="B24" s="10">
        <f>C24*1.196</f>
        <v>1589.9999999999998</v>
      </c>
      <c r="C24" s="11">
        <f>C23+$A$3*$E$1*(1-D24)/1.196</f>
        <v>1329.4314381270901</v>
      </c>
      <c r="D24" s="12">
        <f>MIN(50%,D23+$D$3)</f>
        <v>0.5</v>
      </c>
      <c r="E24" s="11">
        <f>C24/A24</f>
        <v>6.042870173304955</v>
      </c>
      <c r="F24" s="11"/>
    </row>
    <row r="25" spans="1:6" ht="12.75">
      <c r="A25" s="9">
        <f>A24+$A$3</f>
        <v>230</v>
      </c>
      <c r="B25" s="10">
        <f>C25*1.196</f>
        <v>1649.9999999999995</v>
      </c>
      <c r="C25" s="11">
        <f>C24+$A$3*$E$1*(1-D25)/1.196</f>
        <v>1379.5986622073576</v>
      </c>
      <c r="D25" s="12">
        <f>MIN(50%,D24+$D$3)</f>
        <v>0.5</v>
      </c>
      <c r="E25" s="11">
        <f>C25/A25</f>
        <v>5.998255053075468</v>
      </c>
      <c r="F25" s="11"/>
    </row>
    <row r="26" spans="1:6" ht="12.75">
      <c r="A26" s="9">
        <f>A25+$A$3</f>
        <v>240</v>
      </c>
      <c r="B26" s="10">
        <f>C26*1.196</f>
        <v>1709.9999999999995</v>
      </c>
      <c r="C26" s="11">
        <f>C25+$A$3*$E$1*(1-D26)/1.196</f>
        <v>1429.765886287625</v>
      </c>
      <c r="D26" s="12">
        <f>MIN(50%,D25+$D$3)</f>
        <v>0.5</v>
      </c>
      <c r="E26" s="11">
        <f>C26/A26</f>
        <v>5.957357859531771</v>
      </c>
      <c r="F26" s="11"/>
    </row>
    <row r="27" spans="1:6" ht="12.75">
      <c r="A27" s="9">
        <f>A26+$A$3</f>
        <v>250</v>
      </c>
      <c r="B27" s="10">
        <f>C27*1.196</f>
        <v>1769.9999999999995</v>
      </c>
      <c r="C27" s="11">
        <f>C26+$A$3*$E$1*(1-D27)/1.196</f>
        <v>1479.9331103678926</v>
      </c>
      <c r="D27" s="12">
        <f>MIN(50%,D26+$D$3)</f>
        <v>0.5</v>
      </c>
      <c r="E27" s="11">
        <f>C27/A27</f>
        <v>5.91973244147157</v>
      </c>
      <c r="F27" s="11"/>
    </row>
    <row r="28" spans="1:6" ht="12.75">
      <c r="A28" s="9">
        <f>A27+$A$3</f>
        <v>260</v>
      </c>
      <c r="B28" s="10">
        <f>C28*1.196</f>
        <v>1829.9999999999993</v>
      </c>
      <c r="C28" s="11">
        <f>C27+$A$3*$E$1*(1-D28)/1.196</f>
        <v>1530.10033444816</v>
      </c>
      <c r="D28" s="12">
        <f>MIN(50%,D27+$D$3)</f>
        <v>0.5</v>
      </c>
      <c r="E28" s="11">
        <f>C28/A28</f>
        <v>5.885001286339077</v>
      </c>
      <c r="F28" s="11"/>
    </row>
    <row r="29" spans="1:6" ht="12.75">
      <c r="A29" s="9">
        <f>A28+$A$3</f>
        <v>270</v>
      </c>
      <c r="B29" s="10">
        <f>C29*1.196</f>
        <v>1889.9999999999993</v>
      </c>
      <c r="C29" s="11">
        <f>C28+$A$3*$E$1*(1-D29)/1.196</f>
        <v>1580.2675585284276</v>
      </c>
      <c r="D29" s="12">
        <f>MIN(50%,D28+$D$3)</f>
        <v>0.5</v>
      </c>
      <c r="E29" s="11">
        <f>C29/A29</f>
        <v>5.852842809364547</v>
      </c>
      <c r="F29" s="11"/>
    </row>
    <row r="30" spans="1:6" ht="12.75">
      <c r="A30" s="9">
        <f>A29+$A$3</f>
        <v>280</v>
      </c>
      <c r="B30" s="10">
        <f>C30*1.196</f>
        <v>1949.9999999999993</v>
      </c>
      <c r="C30" s="11">
        <f>C29+$A$3*$E$1*(1-D30)/1.196</f>
        <v>1630.434782608695</v>
      </c>
      <c r="D30" s="12">
        <f>MIN(50%,D29+$D$3)</f>
        <v>0.5</v>
      </c>
      <c r="E30" s="11">
        <f>C30/A30</f>
        <v>5.822981366459625</v>
      </c>
      <c r="F30" s="11"/>
    </row>
    <row r="31" spans="1:6" ht="12.75">
      <c r="A31" s="9">
        <f>A30+$A$3</f>
        <v>290</v>
      </c>
      <c r="B31" s="10">
        <f>C31*1.196</f>
        <v>2009.999999999999</v>
      </c>
      <c r="C31" s="11">
        <f>C30+$A$3*$E$1*(1-D31)/1.196</f>
        <v>1680.6020066889625</v>
      </c>
      <c r="D31" s="12">
        <f>MIN(50%,D30+$D$3)</f>
        <v>0.5</v>
      </c>
      <c r="E31" s="11">
        <f>C31/A31</f>
        <v>5.795179333410216</v>
      </c>
      <c r="F31" s="11"/>
    </row>
    <row r="32" spans="1:6" ht="12.75">
      <c r="A32" s="9">
        <f>A31+$A$3</f>
        <v>300</v>
      </c>
      <c r="B32" s="10">
        <f>C32*1.196</f>
        <v>2069.999999999999</v>
      </c>
      <c r="C32" s="11">
        <f>C31+$A$3*$E$1*(1-D32)/1.196</f>
        <v>1730.76923076923</v>
      </c>
      <c r="D32" s="12">
        <f>MIN(50%,D31+$D$3)</f>
        <v>0.5</v>
      </c>
      <c r="E32" s="11">
        <f>C32/A32</f>
        <v>5.7692307692307665</v>
      </c>
      <c r="F32" s="11"/>
    </row>
    <row r="33" spans="1:6" ht="12.75">
      <c r="A33" s="9">
        <f>A32+$A$3</f>
        <v>310</v>
      </c>
      <c r="B33" s="10">
        <f>C33*1.196</f>
        <v>2129.999999999999</v>
      </c>
      <c r="C33" s="11">
        <f>C32+$A$3*$E$1*(1-D33)/1.196</f>
        <v>1780.9364548494975</v>
      </c>
      <c r="D33" s="12">
        <f>MIN(50%,D32+$D$3)</f>
        <v>0.5</v>
      </c>
      <c r="E33" s="11">
        <f>C33/A33</f>
        <v>5.744956305966121</v>
      </c>
      <c r="F33" s="11"/>
    </row>
    <row r="34" spans="1:6" ht="12.75">
      <c r="A34" s="9">
        <f>A33+$A$3</f>
        <v>320</v>
      </c>
      <c r="B34" s="10">
        <f>C34*1.196</f>
        <v>2189.999999999999</v>
      </c>
      <c r="C34" s="11">
        <f>C33+$A$3*$E$1*(1-D34)/1.196</f>
        <v>1831.103678929765</v>
      </c>
      <c r="D34" s="12">
        <f>MIN(50%,D33+$D$3)</f>
        <v>0.5</v>
      </c>
      <c r="E34" s="11">
        <f>C34/A34</f>
        <v>5.722198996655516</v>
      </c>
      <c r="F34" s="11"/>
    </row>
    <row r="35" spans="1:6" ht="12.75">
      <c r="A35" s="9">
        <f>A34+$A$3</f>
        <v>330</v>
      </c>
      <c r="B35" s="10">
        <f>C35*1.196</f>
        <v>2249.9999999999986</v>
      </c>
      <c r="C35" s="11">
        <f>C34+$A$3*$E$1*(1-D35)/1.196</f>
        <v>1881.2709030100325</v>
      </c>
      <c r="D35" s="12">
        <f>MIN(50%,D34+$D$3)</f>
        <v>0.5</v>
      </c>
      <c r="E35" s="11">
        <f>C35/A35</f>
        <v>5.700820918212219</v>
      </c>
      <c r="F35" s="11"/>
    </row>
    <row r="36" spans="1:6" ht="12.75">
      <c r="A36" s="9">
        <f>A35+$A$3</f>
        <v>340</v>
      </c>
      <c r="B36" s="10">
        <f>C36*1.196</f>
        <v>2309.9999999999986</v>
      </c>
      <c r="C36" s="11">
        <f>C35+$A$3*$E$1*(1-D36)/1.196</f>
        <v>1931.4381270903</v>
      </c>
      <c r="D36" s="12">
        <f>MIN(50%,D35+$D$3)</f>
        <v>0.5</v>
      </c>
      <c r="E36" s="11">
        <f>C36/A36</f>
        <v>5.680700373795</v>
      </c>
      <c r="F36" s="11"/>
    </row>
    <row r="37" spans="1:6" ht="12.75">
      <c r="A37" s="9">
        <f>A36+$A$3</f>
        <v>350</v>
      </c>
      <c r="B37" s="10">
        <f>C37*1.196</f>
        <v>2369.9999999999986</v>
      </c>
      <c r="C37" s="11">
        <f>C36+$A$3*$E$1*(1-D37)/1.196</f>
        <v>1981.6053511705675</v>
      </c>
      <c r="D37" s="12">
        <f>MIN(50%,D36+$D$3)</f>
        <v>0.5</v>
      </c>
      <c r="E37" s="11">
        <f>C37/A37</f>
        <v>5.66172957477305</v>
      </c>
      <c r="F37" s="11"/>
    </row>
    <row r="38" spans="1:6" ht="12.75">
      <c r="A38" s="9">
        <f>A37+$A$3</f>
        <v>360</v>
      </c>
      <c r="B38" s="10">
        <f>C38*1.196</f>
        <v>2429.9999999999986</v>
      </c>
      <c r="C38" s="11">
        <f>C37+$A$3*$E$1*(1-D38)/1.196</f>
        <v>2031.772575250835</v>
      </c>
      <c r="D38" s="12">
        <f>MIN(50%,D37+$D$3)</f>
        <v>0.5</v>
      </c>
      <c r="E38" s="11">
        <f>C38/A38</f>
        <v>5.643812709030097</v>
      </c>
      <c r="F38" s="11"/>
    </row>
    <row r="39" spans="1:6" ht="12.75">
      <c r="A39" s="9">
        <f>A38+$A$3</f>
        <v>370</v>
      </c>
      <c r="B39" s="10">
        <f>C39*1.196</f>
        <v>2489.9999999999986</v>
      </c>
      <c r="C39" s="11">
        <f>C38+$A$3*$E$1*(1-D39)/1.196</f>
        <v>2081.9397993311027</v>
      </c>
      <c r="D39" s="12">
        <f>MIN(50%,D38+$D$3)</f>
        <v>0.5</v>
      </c>
      <c r="E39" s="11">
        <f>C39/A39</f>
        <v>5.626864322516494</v>
      </c>
      <c r="F39" s="11"/>
    </row>
    <row r="40" spans="1:6" ht="12.75">
      <c r="A40" s="9">
        <f>A39+$A$3</f>
        <v>380</v>
      </c>
      <c r="B40" s="10">
        <f>C40*1.196</f>
        <v>2549.999999999999</v>
      </c>
      <c r="C40" s="11">
        <f>C39+$A$3*$E$1*(1-D40)/1.196</f>
        <v>2132.1070234113704</v>
      </c>
      <c r="D40" s="12">
        <f>MIN(50%,D39+$D$3)</f>
        <v>0.5</v>
      </c>
      <c r="E40" s="11">
        <f>C40/A40</f>
        <v>5.610807956345711</v>
      </c>
      <c r="F40" s="11"/>
    </row>
    <row r="41" spans="1:6" ht="12.75">
      <c r="A41" s="9">
        <f>A40+$A$3</f>
        <v>390</v>
      </c>
      <c r="B41" s="10">
        <f>C41*1.196</f>
        <v>2609.999999999999</v>
      </c>
      <c r="C41" s="11">
        <f>C40+$A$3*$E$1*(1-D41)/1.196</f>
        <v>2182.274247491638</v>
      </c>
      <c r="D41" s="12">
        <f>MIN(50%,D40+$D$3)</f>
        <v>0.5</v>
      </c>
      <c r="E41" s="11">
        <f>C41/A41</f>
        <v>5.595574993568303</v>
      </c>
      <c r="F41" s="11"/>
    </row>
    <row r="42" spans="1:6" ht="12.75">
      <c r="A42" s="9">
        <f>A41+$A$3</f>
        <v>400</v>
      </c>
      <c r="B42" s="10">
        <f>C42*1.196</f>
        <v>2669.999999999999</v>
      </c>
      <c r="C42" s="11">
        <f>C41+$A$3*$E$1*(1-D42)/1.196</f>
        <v>2232.441471571906</v>
      </c>
      <c r="D42" s="12">
        <f>MIN(50%,D41+$D$3)</f>
        <v>0.5</v>
      </c>
      <c r="E42" s="11">
        <f>C42/A42</f>
        <v>5.5811036789297646</v>
      </c>
      <c r="F42" s="11"/>
    </row>
    <row r="43" spans="1:6" ht="12.75">
      <c r="A43" s="9">
        <f>A42+$A$3</f>
        <v>410</v>
      </c>
      <c r="B43" s="10">
        <f>C43*1.196</f>
        <v>2729.9999999999995</v>
      </c>
      <c r="C43" s="11">
        <f>C42+$A$3*$E$1*(1-D43)/1.196</f>
        <v>2282.6086956521735</v>
      </c>
      <c r="D43" s="12">
        <f>MIN(50%,D42+$D$3)</f>
        <v>0.5</v>
      </c>
      <c r="E43" s="11">
        <f>C43/A43</f>
        <v>5.567338282078472</v>
      </c>
      <c r="F43" s="11"/>
    </row>
    <row r="44" spans="1:6" ht="12.75">
      <c r="A44" s="9">
        <f>A43+$A$3</f>
        <v>420</v>
      </c>
      <c r="B44" s="10">
        <f>C44*1.196</f>
        <v>2789.9999999999995</v>
      </c>
      <c r="C44" s="11">
        <f>C43+$A$3*$E$1*(1-D44)/1.196</f>
        <v>2332.7759197324413</v>
      </c>
      <c r="D44" s="12">
        <f>MIN(50%,D43+$D$3)</f>
        <v>0.5</v>
      </c>
      <c r="E44" s="11">
        <f>C44/A44</f>
        <v>5.554228380315337</v>
      </c>
      <c r="F44" s="11"/>
    </row>
    <row r="45" spans="1:6" ht="12.75">
      <c r="A45" s="9">
        <f>A44+$A$3</f>
        <v>430</v>
      </c>
      <c r="B45" s="10">
        <f>C45*1.196</f>
        <v>2850</v>
      </c>
      <c r="C45" s="11">
        <f>C44+$A$3*$E$1*(1-D45)/1.196</f>
        <v>2382.943143812709</v>
      </c>
      <c r="D45" s="12">
        <f>MIN(50%,D44+$D$3)</f>
        <v>0.5</v>
      </c>
      <c r="E45" s="11">
        <f>C45/A45</f>
        <v>5.541728241424905</v>
      </c>
      <c r="F45" s="11"/>
    </row>
    <row r="46" spans="1:6" ht="12.75">
      <c r="A46" s="9">
        <f>A45+$A$3</f>
        <v>440</v>
      </c>
      <c r="B46" s="10">
        <f>C46*1.196</f>
        <v>2910</v>
      </c>
      <c r="C46" s="11">
        <f>C45+$A$3*$E$1*(1-D46)/1.196</f>
        <v>2433.1103678929767</v>
      </c>
      <c r="D46" s="12">
        <f>MIN(50%,D45+$D$3)</f>
        <v>0.5</v>
      </c>
      <c r="E46" s="11">
        <f>C46/A46</f>
        <v>5.529796290665856</v>
      </c>
      <c r="F46" s="11"/>
    </row>
    <row r="47" spans="1:6" ht="12.75">
      <c r="A47" s="9">
        <f>A46+$A$3</f>
        <v>450</v>
      </c>
      <c r="B47" s="10">
        <f>C47*1.196</f>
        <v>2970</v>
      </c>
      <c r="C47" s="11">
        <f>C46+$A$3*$E$1*(1-D47)/1.196</f>
        <v>2483.2775919732444</v>
      </c>
      <c r="D47" s="12">
        <f>MIN(50%,D46+$D$3)</f>
        <v>0.5</v>
      </c>
      <c r="E47" s="11">
        <f>C47/A47</f>
        <v>5.518394648829432</v>
      </c>
      <c r="F47" s="11"/>
    </row>
    <row r="48" spans="1:6" ht="12.75">
      <c r="A48" s="9">
        <f>A47+$A$3</f>
        <v>460</v>
      </c>
      <c r="B48" s="10">
        <f>C48*1.196</f>
        <v>3030.0000000000005</v>
      </c>
      <c r="C48" s="11">
        <f>C47+$A$3*$E$1*(1-D48)/1.196</f>
        <v>2533.444816053512</v>
      </c>
      <c r="D48" s="12">
        <f>MIN(50%,D47+$D$3)</f>
        <v>0.5</v>
      </c>
      <c r="E48" s="11">
        <f>C48/A48</f>
        <v>5.507488730551113</v>
      </c>
      <c r="F48" s="11"/>
    </row>
    <row r="49" spans="1:6" ht="12.75">
      <c r="A49" s="9">
        <f>A48+$A$3</f>
        <v>470</v>
      </c>
      <c r="B49" s="10">
        <f>C49*1.196</f>
        <v>3090.0000000000005</v>
      </c>
      <c r="C49" s="11">
        <f>C48+$A$3*$E$1*(1-D49)/1.196</f>
        <v>2583.61204013378</v>
      </c>
      <c r="D49" s="12">
        <f>MIN(50%,D48+$D$3)</f>
        <v>0.5</v>
      </c>
      <c r="E49" s="11">
        <f>C49/A49</f>
        <v>5.4970468939016595</v>
      </c>
      <c r="F49" s="11"/>
    </row>
    <row r="50" spans="1:6" ht="12.75">
      <c r="A50" s="9">
        <f>A49+$A$3</f>
        <v>480</v>
      </c>
      <c r="B50" s="10">
        <f>C50*1.196</f>
        <v>3150.000000000001</v>
      </c>
      <c r="C50" s="11">
        <f>C49+$A$3*$E$1*(1-D50)/1.196</f>
        <v>2633.7792642140475</v>
      </c>
      <c r="D50" s="12">
        <f>MIN(50%,D49+$D$3)</f>
        <v>0.5</v>
      </c>
      <c r="E50" s="11">
        <f>C50/A50</f>
        <v>5.487040133779265</v>
      </c>
      <c r="F50" s="11"/>
    </row>
    <row r="51" spans="1:6" ht="12.75">
      <c r="A51" s="9">
        <f>A50+$A$3</f>
        <v>490</v>
      </c>
      <c r="B51" s="10">
        <f>C51*1.196</f>
        <v>3210.000000000001</v>
      </c>
      <c r="C51" s="11">
        <f>C50+$A$3*$E$1*(1-D51)/1.196</f>
        <v>2683.9464882943153</v>
      </c>
      <c r="D51" s="12">
        <f>MIN(50%,D50+$D$3)</f>
        <v>0.5</v>
      </c>
      <c r="E51" s="11">
        <f>C51/A51</f>
        <v>5.477441812845542</v>
      </c>
      <c r="F51" s="11"/>
    </row>
    <row r="52" spans="1:6" ht="12.75">
      <c r="A52" s="9">
        <f>A51+$A$3</f>
        <v>500</v>
      </c>
      <c r="B52" s="10">
        <f>C52*1.196</f>
        <v>3270.000000000001</v>
      </c>
      <c r="C52" s="11">
        <f>C51+$A$3*$E$1*(1-D52)/1.196</f>
        <v>2734.113712374583</v>
      </c>
      <c r="D52" s="12">
        <f>MIN(50%,D51+$D$3)</f>
        <v>0.5</v>
      </c>
      <c r="E52" s="11">
        <f>C52/A52</f>
        <v>5.468227424749166</v>
      </c>
      <c r="F52" s="11"/>
    </row>
    <row r="53" spans="3:5" ht="12.75">
      <c r="C53" s="13"/>
      <c r="D53" s="14"/>
      <c r="E53" s="13"/>
    </row>
    <row r="54" spans="3:5" ht="12.75">
      <c r="C54" s="13"/>
      <c r="D54" s="14"/>
      <c r="E54" s="13"/>
    </row>
    <row r="55" spans="3:5" ht="12.75">
      <c r="C55" s="13"/>
      <c r="D55" s="14"/>
      <c r="E55" s="13"/>
    </row>
    <row r="56" spans="3:5" ht="12.75">
      <c r="C56" s="13"/>
      <c r="D56" s="14"/>
      <c r="E56" s="13"/>
    </row>
    <row r="57" spans="3:5" ht="12.75">
      <c r="C57" s="13"/>
      <c r="D57" s="14"/>
      <c r="E57" s="13"/>
    </row>
    <row r="58" spans="3:5" ht="12.75">
      <c r="C58" s="13"/>
      <c r="D58" s="14"/>
      <c r="E58" s="13"/>
    </row>
    <row r="59" spans="3:5" ht="12.75">
      <c r="C59" s="13"/>
      <c r="D59" s="14"/>
      <c r="E59" s="13"/>
    </row>
    <row r="60" spans="3:5" ht="12.75">
      <c r="C60" s="13"/>
      <c r="D60" s="14"/>
      <c r="E60" s="13"/>
    </row>
    <row r="61" spans="3:5" ht="12.75">
      <c r="C61" s="13"/>
      <c r="D61" s="14"/>
      <c r="E61" s="13"/>
    </row>
    <row r="62" spans="3:5" ht="12.75">
      <c r="C62" s="13"/>
      <c r="D62" s="14"/>
      <c r="E62" s="13"/>
    </row>
    <row r="63" spans="3:5" ht="12.75">
      <c r="C63" s="13"/>
      <c r="D63" s="14"/>
      <c r="E63" s="13"/>
    </row>
    <row r="64" spans="3:5" ht="12.75">
      <c r="C64" s="13"/>
      <c r="D64" s="14"/>
      <c r="E64" s="13"/>
    </row>
    <row r="65" spans="3:5" ht="12.75">
      <c r="C65" s="13"/>
      <c r="D65" s="14"/>
      <c r="E65" s="13"/>
    </row>
    <row r="66" spans="3:5" ht="12.75">
      <c r="C66" s="13"/>
      <c r="D66" s="14"/>
      <c r="E66" s="13"/>
    </row>
    <row r="67" spans="3:5" ht="12.75">
      <c r="C67" s="13"/>
      <c r="D67" s="14"/>
      <c r="E67" s="13"/>
    </row>
    <row r="68" spans="3:5" ht="12.75">
      <c r="C68" s="13"/>
      <c r="D68" s="14"/>
      <c r="E68" s="13"/>
    </row>
    <row r="69" spans="3:5" ht="12.75">
      <c r="C69" s="13"/>
      <c r="D69" s="14"/>
      <c r="E69" s="13"/>
    </row>
    <row r="70" spans="3:5" ht="12.75">
      <c r="C70" s="13"/>
      <c r="D70" s="14"/>
      <c r="E70" s="13"/>
    </row>
    <row r="71" spans="3:5" ht="12.75">
      <c r="C71" s="13"/>
      <c r="D71" s="14"/>
      <c r="E71" s="13"/>
    </row>
    <row r="72" spans="3:5" ht="12.75">
      <c r="C72" s="13"/>
      <c r="D72" s="14"/>
      <c r="E72" s="13"/>
    </row>
    <row r="73" spans="3:5" ht="12.75">
      <c r="C73" s="13"/>
      <c r="D73" s="14"/>
      <c r="E73" s="13"/>
    </row>
    <row r="74" spans="3:5" ht="12.75">
      <c r="C74" s="13"/>
      <c r="D74" s="14"/>
      <c r="E74" s="13"/>
    </row>
    <row r="75" spans="3:5" ht="12.75">
      <c r="C75" s="13"/>
      <c r="D75" s="14"/>
      <c r="E75" s="13"/>
    </row>
    <row r="76" spans="3:5" ht="12.75">
      <c r="C76" s="13"/>
      <c r="D76" s="14"/>
      <c r="E76" s="13"/>
    </row>
    <row r="77" spans="3:5" ht="12.75">
      <c r="C77" s="13"/>
      <c r="D77" s="14"/>
      <c r="E77" s="13"/>
    </row>
    <row r="78" spans="3:5" ht="12.75">
      <c r="C78" s="13"/>
      <c r="D78" s="14"/>
      <c r="E78" s="13"/>
    </row>
    <row r="79" spans="3:5" ht="12.75">
      <c r="C79" s="13"/>
      <c r="D79" s="14"/>
      <c r="E79" s="13"/>
    </row>
    <row r="80" spans="3:5" ht="12.75">
      <c r="C80" s="13"/>
      <c r="D80" s="14"/>
      <c r="E80" s="13"/>
    </row>
    <row r="81" spans="3:5" ht="12.75">
      <c r="C81" s="13"/>
      <c r="D81" s="14"/>
      <c r="E81" s="13"/>
    </row>
    <row r="82" spans="3:5" ht="12.75">
      <c r="C82" s="13"/>
      <c r="D82" s="14"/>
      <c r="E82" s="13"/>
    </row>
    <row r="83" spans="3:5" ht="12.75">
      <c r="C83" s="13"/>
      <c r="D83" s="14"/>
      <c r="E83" s="13"/>
    </row>
    <row r="84" spans="3:5" ht="12.75">
      <c r="C84" s="13"/>
      <c r="D84" s="14"/>
      <c r="E84" s="13"/>
    </row>
    <row r="85" spans="3:5" ht="12.75">
      <c r="C85" s="13"/>
      <c r="D85" s="14"/>
      <c r="E85" s="13"/>
    </row>
    <row r="86" spans="3:5" ht="12.75">
      <c r="C86" s="13"/>
      <c r="D86" s="14"/>
      <c r="E86" s="13"/>
    </row>
    <row r="87" spans="3:5" ht="12.75">
      <c r="C87" s="13"/>
      <c r="D87" s="14"/>
      <c r="E87" s="13"/>
    </row>
    <row r="88" spans="3:5" ht="12.75">
      <c r="C88" s="13"/>
      <c r="D88" s="14"/>
      <c r="E88" s="13"/>
    </row>
    <row r="89" spans="3:5" ht="12.75">
      <c r="C89" s="13"/>
      <c r="D89" s="14"/>
      <c r="E89" s="13"/>
    </row>
    <row r="90" spans="3:5" ht="12.75">
      <c r="C90" s="13"/>
      <c r="D90" s="14"/>
      <c r="E90" s="13"/>
    </row>
    <row r="91" spans="3:5" ht="12.75">
      <c r="C91" s="13"/>
      <c r="D91" s="14"/>
      <c r="E91" s="13"/>
    </row>
    <row r="92" spans="3:5" ht="12.75">
      <c r="C92" s="13"/>
      <c r="D92" s="14"/>
      <c r="E92" s="13"/>
    </row>
    <row r="93" spans="3:5" ht="12.75">
      <c r="C93" s="13"/>
      <c r="D93" s="14"/>
      <c r="E93" s="13"/>
    </row>
    <row r="94" spans="3:5" ht="12.75">
      <c r="C94" s="13"/>
      <c r="D94" s="14"/>
      <c r="E94" s="13"/>
    </row>
    <row r="95" spans="3:5" ht="12.75">
      <c r="C95" s="13"/>
      <c r="D95" s="14"/>
      <c r="E95" s="13"/>
    </row>
    <row r="96" spans="3:5" ht="12.75">
      <c r="C96" s="13"/>
      <c r="D96" s="14"/>
      <c r="E96" s="13"/>
    </row>
    <row r="97" spans="3:5" ht="12.75">
      <c r="C97" s="13"/>
      <c r="D97" s="14"/>
      <c r="E97" s="13"/>
    </row>
    <row r="98" spans="3:5" ht="12.75">
      <c r="C98" s="13"/>
      <c r="D98" s="14"/>
      <c r="E98" s="13"/>
    </row>
    <row r="99" spans="3:5" ht="12.75">
      <c r="C99" s="13"/>
      <c r="D99" s="14"/>
      <c r="E99" s="13"/>
    </row>
    <row r="100" spans="3:5" ht="12.75">
      <c r="C100" s="13"/>
      <c r="D100" s="14"/>
      <c r="E100" s="13"/>
    </row>
    <row r="101" spans="3:5" ht="12.75">
      <c r="C101" s="13"/>
      <c r="D101" s="14"/>
      <c r="E101" s="13"/>
    </row>
    <row r="102" spans="3:5" ht="12.75">
      <c r="C102" s="13"/>
      <c r="D102" s="14"/>
      <c r="E102" s="13"/>
    </row>
    <row r="103" spans="3:5" ht="12.75">
      <c r="C103" s="13"/>
      <c r="D103" s="14"/>
      <c r="E103" s="13"/>
    </row>
    <row r="104" spans="3:5" ht="12.75">
      <c r="C104" s="13"/>
      <c r="D104" s="14"/>
      <c r="E104" s="13"/>
    </row>
    <row r="105" spans="3:5" ht="12.75">
      <c r="C105" s="13"/>
      <c r="D105" s="14"/>
      <c r="E105" s="13"/>
    </row>
    <row r="106" spans="3:5" ht="12.75">
      <c r="C106" s="13"/>
      <c r="D106" s="14"/>
      <c r="E106" s="13"/>
    </row>
    <row r="107" spans="3:5" ht="12.75">
      <c r="C107" s="13"/>
      <c r="D107" s="14"/>
      <c r="E107" s="13"/>
    </row>
    <row r="108" spans="3:5" ht="12.75">
      <c r="C108" s="13"/>
      <c r="D108" s="14"/>
      <c r="E108" s="13"/>
    </row>
    <row r="109" spans="3:5" ht="12.75">
      <c r="C109" s="13"/>
      <c r="D109" s="14"/>
      <c r="E109" s="13"/>
    </row>
    <row r="110" spans="3:5" ht="12.75">
      <c r="C110" s="13"/>
      <c r="D110" s="14"/>
      <c r="E110" s="13"/>
    </row>
    <row r="111" spans="3:5" ht="12.75">
      <c r="C111" s="13"/>
      <c r="D111" s="14"/>
      <c r="E111" s="13"/>
    </row>
    <row r="112" spans="3:5" ht="12.75">
      <c r="C112" s="13"/>
      <c r="D112" s="14"/>
      <c r="E112" s="13"/>
    </row>
    <row r="113" spans="3:5" ht="12.75">
      <c r="C113" s="13"/>
      <c r="D113" s="14"/>
      <c r="E113" s="13"/>
    </row>
    <row r="114" spans="3:5" ht="12.75">
      <c r="C114" s="13"/>
      <c r="D114" s="14"/>
      <c r="E114" s="13"/>
    </row>
    <row r="115" spans="3:5" ht="12.75">
      <c r="C115" s="13"/>
      <c r="D115" s="14"/>
      <c r="E115" s="13"/>
    </row>
    <row r="116" spans="3:5" ht="12.75">
      <c r="C116" s="13"/>
      <c r="D116" s="14"/>
      <c r="E116" s="13"/>
    </row>
    <row r="117" spans="3:5" ht="12.75">
      <c r="C117" s="13"/>
      <c r="D117" s="14"/>
      <c r="E117" s="13"/>
    </row>
    <row r="118" spans="3:5" ht="12.75">
      <c r="C118" s="13"/>
      <c r="D118" s="14"/>
      <c r="E118" s="13"/>
    </row>
    <row r="119" spans="3:5" ht="12.75">
      <c r="C119" s="13"/>
      <c r="D119" s="14"/>
      <c r="E119" s="13"/>
    </row>
    <row r="120" spans="3:5" ht="12.75">
      <c r="C120" s="13"/>
      <c r="D120" s="14"/>
      <c r="E120" s="13"/>
    </row>
    <row r="121" spans="3:5" ht="12.75">
      <c r="C121" s="13"/>
      <c r="D121" s="14"/>
      <c r="E121" s="13"/>
    </row>
    <row r="122" spans="3:5" ht="12.75">
      <c r="C122" s="13"/>
      <c r="D122" s="14"/>
      <c r="E122" s="13"/>
    </row>
    <row r="123" spans="3:5" ht="12.75">
      <c r="C123" s="13"/>
      <c r="D123" s="14"/>
      <c r="E123" s="13"/>
    </row>
    <row r="124" spans="3:5" ht="12.75">
      <c r="C124" s="13"/>
      <c r="D124" s="14"/>
      <c r="E124" s="13"/>
    </row>
    <row r="125" spans="3:5" ht="12.75">
      <c r="C125" s="13"/>
      <c r="D125" s="14"/>
      <c r="E125" s="13"/>
    </row>
    <row r="126" spans="3:5" ht="12.75">
      <c r="C126" s="13"/>
      <c r="D126" s="14"/>
      <c r="E126" s="13"/>
    </row>
    <row r="127" spans="3:5" ht="12.75">
      <c r="C127" s="13"/>
      <c r="D127" s="14"/>
      <c r="E127" s="13"/>
    </row>
    <row r="128" spans="3:5" ht="12.75">
      <c r="C128" s="13"/>
      <c r="D128" s="14"/>
      <c r="E128" s="13"/>
    </row>
    <row r="129" spans="3:5" ht="12.75">
      <c r="C129" s="13"/>
      <c r="D129" s="14"/>
      <c r="E129" s="13"/>
    </row>
    <row r="130" spans="3:5" ht="12.75">
      <c r="C130" s="13"/>
      <c r="D130" s="14"/>
      <c r="E130" s="13"/>
    </row>
    <row r="131" spans="3:5" ht="12.75">
      <c r="C131" s="13"/>
      <c r="D131" s="14"/>
      <c r="E131" s="13"/>
    </row>
    <row r="132" spans="3:5" ht="12.75">
      <c r="C132" s="13"/>
      <c r="D132" s="14"/>
      <c r="E132" s="13"/>
    </row>
    <row r="133" spans="3:5" ht="12.75">
      <c r="C133" s="13"/>
      <c r="D133" s="14"/>
      <c r="E133" s="13"/>
    </row>
    <row r="134" spans="3:5" ht="12.75">
      <c r="C134" s="13"/>
      <c r="D134" s="14"/>
      <c r="E134" s="13"/>
    </row>
    <row r="135" spans="3:5" ht="12.75">
      <c r="C135" s="13"/>
      <c r="D135" s="14"/>
      <c r="E135" s="13"/>
    </row>
    <row r="136" spans="3:5" ht="12.75">
      <c r="C136" s="13"/>
      <c r="D136" s="14"/>
      <c r="E136" s="13"/>
    </row>
    <row r="137" spans="3:5" ht="12.75">
      <c r="C137" s="13"/>
      <c r="D137" s="14"/>
      <c r="E137" s="13"/>
    </row>
    <row r="138" spans="3:5" ht="12.75">
      <c r="C138" s="13"/>
      <c r="D138" s="14"/>
      <c r="E138" s="13"/>
    </row>
    <row r="139" spans="3:5" ht="12.75">
      <c r="C139" s="13"/>
      <c r="D139" s="14"/>
      <c r="E139" s="13"/>
    </row>
    <row r="140" spans="3:5" ht="12.75">
      <c r="C140" s="13"/>
      <c r="D140" s="14"/>
      <c r="E140" s="13"/>
    </row>
    <row r="141" spans="3:5" ht="12.75">
      <c r="C141" s="13"/>
      <c r="D141" s="14"/>
      <c r="E141" s="13"/>
    </row>
    <row r="142" spans="3:5" ht="12.75">
      <c r="C142" s="13"/>
      <c r="D142" s="14"/>
      <c r="E142" s="13"/>
    </row>
    <row r="143" spans="3:5" ht="12.75">
      <c r="C143" s="13"/>
      <c r="D143" s="14"/>
      <c r="E143" s="13"/>
    </row>
    <row r="144" spans="3:5" ht="12.75">
      <c r="C144" s="13"/>
      <c r="D144" s="14"/>
      <c r="E144" s="13"/>
    </row>
    <row r="145" spans="3:5" ht="12.75">
      <c r="C145" s="13"/>
      <c r="D145" s="14"/>
      <c r="E145" s="13"/>
    </row>
    <row r="146" spans="3:5" ht="12.75">
      <c r="C146" s="13"/>
      <c r="D146" s="14"/>
      <c r="E146" s="13"/>
    </row>
    <row r="147" spans="3:5" ht="12.75">
      <c r="C147" s="13"/>
      <c r="D147" s="14"/>
      <c r="E147" s="13"/>
    </row>
    <row r="148" spans="3:5" ht="12.75">
      <c r="C148" s="13"/>
      <c r="D148" s="14"/>
      <c r="E148" s="13"/>
    </row>
    <row r="149" spans="3:5" ht="12.75">
      <c r="C149" s="13"/>
      <c r="D149" s="14"/>
      <c r="E149" s="13"/>
    </row>
    <row r="150" spans="3:5" ht="12.75">
      <c r="C150" s="13"/>
      <c r="D150" s="14"/>
      <c r="E150" s="13"/>
    </row>
    <row r="151" spans="3:5" ht="12.75">
      <c r="C151" s="13"/>
      <c r="D151" s="14"/>
      <c r="E151" s="13"/>
    </row>
    <row r="152" spans="3:5" ht="12.75">
      <c r="C152" s="13"/>
      <c r="D152" s="14"/>
      <c r="E152" s="13"/>
    </row>
    <row r="153" spans="3:5" ht="12.75">
      <c r="C153" s="13"/>
      <c r="D153" s="14"/>
      <c r="E153" s="13"/>
    </row>
    <row r="154" spans="3:5" ht="12.75">
      <c r="C154" s="13"/>
      <c r="D154" s="14"/>
      <c r="E154" s="13"/>
    </row>
    <row r="155" spans="3:5" ht="12.75">
      <c r="C155" s="13"/>
      <c r="D155" s="14"/>
      <c r="E155" s="13"/>
    </row>
    <row r="156" spans="3:5" ht="12.75">
      <c r="C156" s="13"/>
      <c r="D156" s="14"/>
      <c r="E156" s="13"/>
    </row>
    <row r="157" spans="3:5" ht="12.75">
      <c r="C157" s="13"/>
      <c r="D157" s="14"/>
      <c r="E157" s="13"/>
    </row>
    <row r="158" spans="3:5" ht="12.75">
      <c r="C158" s="13"/>
      <c r="D158" s="14"/>
      <c r="E158" s="13"/>
    </row>
    <row r="159" spans="3:5" ht="12.75">
      <c r="C159" s="13"/>
      <c r="D159" s="14"/>
      <c r="E159" s="13"/>
    </row>
    <row r="160" spans="3:5" ht="12.75">
      <c r="C160" s="13"/>
      <c r="D160" s="14"/>
      <c r="E160" s="13"/>
    </row>
    <row r="161" spans="3:5" ht="12.75">
      <c r="C161" s="13"/>
      <c r="D161" s="14"/>
      <c r="E161" s="13"/>
    </row>
    <row r="162" spans="3:5" ht="12.75">
      <c r="C162" s="13"/>
      <c r="D162" s="14"/>
      <c r="E162" s="13"/>
    </row>
    <row r="163" spans="3:5" ht="12.75">
      <c r="C163" s="13"/>
      <c r="D163" s="14"/>
      <c r="E163" s="13"/>
    </row>
    <row r="164" spans="3:5" ht="12.75">
      <c r="C164" s="13"/>
      <c r="D164" s="14"/>
      <c r="E164" s="13"/>
    </row>
    <row r="165" spans="3:5" ht="12.75">
      <c r="C165" s="13"/>
      <c r="D165" s="14"/>
      <c r="E165" s="13"/>
    </row>
    <row r="166" spans="3:5" ht="12.75">
      <c r="C166" s="13"/>
      <c r="D166" s="14"/>
      <c r="E166" s="13"/>
    </row>
    <row r="167" spans="3:5" ht="12.75">
      <c r="C167" s="13"/>
      <c r="D167" s="14"/>
      <c r="E167" s="13"/>
    </row>
    <row r="168" spans="3:5" ht="12.75">
      <c r="C168" s="13"/>
      <c r="D168" s="14"/>
      <c r="E168" s="13"/>
    </row>
    <row r="169" spans="3:5" ht="12.75">
      <c r="C169" s="13"/>
      <c r="D169" s="14"/>
      <c r="E169" s="13"/>
    </row>
    <row r="170" spans="3:5" ht="12.75">
      <c r="C170" s="13"/>
      <c r="D170" s="14"/>
      <c r="E170" s="13"/>
    </row>
    <row r="171" spans="3:5" ht="12.75">
      <c r="C171" s="13"/>
      <c r="D171" s="14"/>
      <c r="E171" s="13"/>
    </row>
    <row r="172" spans="3:5" ht="12.75">
      <c r="C172" s="13"/>
      <c r="D172" s="14"/>
      <c r="E172" s="13"/>
    </row>
    <row r="173" spans="3:5" ht="12.75">
      <c r="C173" s="13"/>
      <c r="D173" s="14"/>
      <c r="E173" s="13"/>
    </row>
    <row r="174" spans="3:5" ht="12.75">
      <c r="C174" s="13"/>
      <c r="D174" s="14"/>
      <c r="E174" s="13"/>
    </row>
    <row r="175" spans="3:5" ht="12.75">
      <c r="C175" s="13"/>
      <c r="D175" s="14"/>
      <c r="E175" s="13"/>
    </row>
    <row r="176" spans="3:5" ht="12.75">
      <c r="C176" s="13"/>
      <c r="D176" s="14"/>
      <c r="E176" s="13"/>
    </row>
    <row r="177" spans="3:5" ht="12.75">
      <c r="C177" s="13"/>
      <c r="D177" s="14"/>
      <c r="E177" s="13"/>
    </row>
    <row r="178" spans="3:5" ht="12.75">
      <c r="C178" s="13"/>
      <c r="D178" s="14"/>
      <c r="E178" s="13"/>
    </row>
    <row r="179" spans="3:5" ht="12.75">
      <c r="C179" s="13"/>
      <c r="D179" s="14"/>
      <c r="E179" s="13"/>
    </row>
    <row r="180" spans="3:5" ht="12.75">
      <c r="C180" s="13"/>
      <c r="D180" s="14"/>
      <c r="E180" s="1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rcharrier</cp:lastModifiedBy>
  <cp:lastPrinted>2008-12-01T10:42:06Z</cp:lastPrinted>
  <dcterms:created xsi:type="dcterms:W3CDTF">2008-11-19T10:02:16Z</dcterms:created>
  <dcterms:modified xsi:type="dcterms:W3CDTF">2008-11-19T10:28:35Z</dcterms:modified>
  <cp:category/>
  <cp:version/>
  <cp:contentType/>
  <cp:contentStatus/>
  <cp:revision>1</cp:revision>
</cp:coreProperties>
</file>